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<sst xmlns="http://schemas.openxmlformats.org/spreadsheetml/2006/main" count="93" uniqueCount="93">
  <si>
    <t xml:space="preserve"/>
  </si>
  <si>
    <t xml:space="preserve">QTP010</t>
  </si>
  <si>
    <t xml:space="preserve">m²</t>
  </si>
  <si>
    <t xml:space="preserve">Cubierta inclinada con cobertura de pizarra.</t>
  </si>
  <si>
    <r>
      <rPr>
        <sz val="7.80"/>
        <color rgb="FF000000"/>
        <rFont val="Arial"/>
        <family val="2"/>
      </rPr>
      <t xml:space="preserve">Cubierta inclinada con una pendiente media del </t>
    </r>
    <r>
      <rPr>
        <b/>
        <sz val="7.80"/>
        <color rgb="FF000000"/>
        <rFont val="Arial"/>
        <family val="2"/>
      </rPr>
      <t xml:space="preserve">60</t>
    </r>
    <r>
      <rPr>
        <sz val="7.80"/>
        <color rgb="FF000000"/>
        <rFont val="Arial"/>
        <family val="2"/>
      </rPr>
      <t xml:space="preserve">%, compuesta de: </t>
    </r>
    <r>
      <rPr>
        <b/>
        <sz val="7.80"/>
        <color rgb="FF000000"/>
        <rFont val="Arial"/>
        <family val="2"/>
      </rPr>
      <t xml:space="preserve">formación de pendientes: tablero cerámico machihembrado, "CERÁMICA PASTRANA", para revestir, 70x25x3,5 cm sobre tabiques aligerados de 100 cm de altura media; impermeabilización monocapa adherida: lámina de betún modificado con elastómero SBS, LBM(SBS)-30-FP; cobertura: pizarra para techar en piezas rectangulares, sobre rastreles de madera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</si>
  <si>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</si>
  <si>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</si>
  <si>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</si>
  <si>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</si>
  <si>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</si>
  <si>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</si>
  <si>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</si>
  <si>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</si>
  <si>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</si>
  <si>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</si>
  <si>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</si>
  <si>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</si>
  <si>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</si>
  <si>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</si>
  <si>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</si>
  <si>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</si>
  <si>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mt04cpl060a</t>
  </si>
  <si>
    <t xml:space="preserve">Ud</t>
  </si>
  <si>
    <t xml:space="preserve">Tablero cerámico machihembrado, "CERÁMICA PASTRANA", para revestir, 70x25x3,5 cm, según UNE 67041.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</si>
  <si>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</si>
  <si>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</si>
  <si>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</si>
  <si>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mt14lba010c</t>
  </si>
  <si>
    <t xml:space="preserve">m²</t>
  </si>
  <si>
    <t xml:space="preserve">Lámina de betún modificado con elastómero SBS, LBM(SBS)-30-FP, de 2,5 mm de espesor, masa nominal 3 kg/m², con armadura de fieltro de poliéster no tejido de 160 g/m², de superficie no protegida. Según UNE-EN 13707.</t>
  </si>
  <si>
    <t xml:space="preserve">mt13blw010d</t>
  </si>
  <si>
    <t xml:space="preserve">m</t>
  </si>
  <si>
    <t xml:space="preserve">Rastrel de madera de pino gallego tratado o pino rojo, 42x27 mm, calidad VI.</t>
  </si>
  <si>
    <t xml:space="preserve">mt13eag023</t>
  </si>
  <si>
    <t xml:space="preserve">Ud</t>
  </si>
  <si>
    <t xml:space="preserve">Clavo de acero para fijación de rastrel de madera a soporte de hormigón o mortero.</t>
  </si>
  <si>
    <t xml:space="preserve">mt13piz100d</t>
  </si>
  <si>
    <t xml:space="preserve">m²</t>
  </si>
  <si>
    <t xml:space="preserve">Pizarra para techar en piezas rectangulares, 32x22 cm, de segunda calidad, grueso 3 a 4 mm, según UNE-EN 12326-1.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</si>
  <si>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</si>
  <si>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</si>
  <si>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</si>
  <si>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mt13piz051</t>
  </si>
  <si>
    <t xml:space="preserve">Ud</t>
  </si>
  <si>
    <t xml:space="preserve">Pieza de ventilación de chapa galvanizada.</t>
  </si>
  <si>
    <t xml:space="preserve">mt13piz053b</t>
  </si>
  <si>
    <t xml:space="preserve">m²</t>
  </si>
  <si>
    <t xml:space="preserve">Lámina de zinc natural de 0,65 mm de espesor, en bobina.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</si>
  <si>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</si>
  <si>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</si>
  <si>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</si>
  <si>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</si>
  <si>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</si>
  <si>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</si>
  <si>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</si>
  <si>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</si>
  <si>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</si>
  <si>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</si>
  <si>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</si>
  <si>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</si>
  <si>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</si>
  <si>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</si>
  <si>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mo036</t>
  </si>
  <si>
    <t xml:space="preserve">h</t>
  </si>
  <si>
    <t xml:space="preserve">Oficial 1ª colocador de pizarra.</t>
  </si>
  <si>
    <t xml:space="preserve">mo074</t>
  </si>
  <si>
    <t xml:space="preserve">h</t>
  </si>
  <si>
    <t xml:space="preserve">Ayudante colocador de pizarra.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</si>
  <si>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</si>
  <si>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</si>
  <si>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</si>
  <si>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</si>
  <si>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31,98€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</si>
  <si>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</si>
  <si>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</si>
  <si>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(a)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</si>
  <si>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(b)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</si>
  <si>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</si>
  <si>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</si>
  <si>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</si>
  <si>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</si>
  <si>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</si>
  <si>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</si>
  <si>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</si>
  <si>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</si>
  <si>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</si>
  <si>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</si>
  <si>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12326-1:2005</t>
  </si>
  <si>
    <t xml:space="preserve">3/4</t>
  </si>
  <si>
    <t xml:space="preserve">Productos de pizarra y piedra natural para tejados y revestimientos discontinuos. Parte 1: Especificación de producto.</t>
  </si>
  <si>
    <r>
      <rPr>
        <sz val="7.80"/>
        <color rgb="FF000000"/>
        <rFont val="Arial"/>
        <family val="2"/>
      </rPr>
      <t xml:space="preserve">(a)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</si>
  <si>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7.80"/>
        <color rgb="FF000000"/>
        <rFont val="Arial"/>
        <family val="2"/>
      </rPr>
      <t xml:space="preserve">(b)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Fecha final del período de coexistencia / entrada en vigor marcado CE</t>
    </r>
  </si>
  <si>
    <r>
      <rPr>
        <sz val="7.80"/>
        <color rgb="FF000000"/>
        <rFont val="Arial"/>
        <family val="2"/>
      </rPr>
      <t xml:space="preserve">(c)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</si>
</sst>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8.01" customWidth="1"/>
    <col min="3" max="3" width="2.77" customWidth="1"/>
    <col min="4" max="4" width="22.00" customWidth="1"/>
    <col min="5" max="5" width="26.52" customWidth="1"/>
    <col min="6" max="6" width="8.89" customWidth="1"/>
    <col min="7" max="7" width="4.81" customWidth="1"/>
    <col min="8" max="8" width="1.89" customWidth="1"/>
    <col min="9" max="9" width="6.56" customWidth="1"/>
    <col min="10" max="10" width="5.10" customWidth="1"/>
    <col min="11" max="11" width="3.79" customWidth="1"/>
    <col min="12" max="12" width="5.97" customWidth="1"/>
    <col min="13" max="13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55.853000</v>
      </c>
      <c r="I9" s="14"/>
      <c r="J9" s="14"/>
      <c r="K9" s="15">
        <v>0.130000</v>
      </c>
      <c r="L9" s="15"/>
      <c r="M9" s="15">
        <f ca="1">ROUND(INDIRECT(ADDRESS(ROW()+(0), COLUMN()+(-5), 1))*INDIRECT(ADDRESS(ROW()+(0), COLUMN()+(-2), 1)), 2)</f>
        <v>7.260000</v>
      </c>
    </row>
    <row r="10" spans="1:13" ht="12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0.009000</v>
      </c>
      <c r="I10" s="14"/>
      <c r="J10" s="14"/>
      <c r="K10" s="15">
        <v>1.500000</v>
      </c>
      <c r="L10" s="15"/>
      <c r="M10" s="15">
        <f ca="1">ROUND(INDIRECT(ADDRESS(ROW()+(0), COLUMN()+(-5), 1))*INDIRECT(ADDRESS(ROW()+(0), COLUMN()+(-2), 1)), 2)</f>
        <v>0.010000</v>
      </c>
    </row>
    <row r="11" spans="1:13" ht="31.2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4">
        <v>0.047000</v>
      </c>
      <c r="I11" s="14"/>
      <c r="J11" s="14"/>
      <c r="K11" s="15">
        <v>32.250000</v>
      </c>
      <c r="L11" s="15"/>
      <c r="M11" s="15">
        <f ca="1">ROUND(INDIRECT(ADDRESS(ROW()+(0), COLUMN()+(-5), 1))*INDIRECT(ADDRESS(ROW()+(0), COLUMN()+(-2), 1)), 2)</f>
        <v>1.520000</v>
      </c>
    </row>
    <row r="12" spans="1:13" ht="21.6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"/>
      <c r="H12" s="14">
        <v>6.229000</v>
      </c>
      <c r="I12" s="14"/>
      <c r="J12" s="14"/>
      <c r="K12" s="15">
        <v>0.560000</v>
      </c>
      <c r="L12" s="15"/>
      <c r="M12" s="15">
        <f ca="1">ROUND(INDIRECT(ADDRESS(ROW()+(0), COLUMN()+(-5), 1))*INDIRECT(ADDRESS(ROW()+(0), COLUMN()+(-2), 1)), 2)</f>
        <v>3.490000</v>
      </c>
    </row>
    <row r="13" spans="1:13" ht="12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"/>
      <c r="H13" s="14">
        <v>0.300000</v>
      </c>
      <c r="I13" s="14"/>
      <c r="J13" s="14"/>
      <c r="K13" s="15">
        <v>1.600000</v>
      </c>
      <c r="L13" s="15"/>
      <c r="M13" s="15">
        <f ca="1">ROUND(INDIRECT(ADDRESS(ROW()+(0), COLUMN()+(-5), 1))*INDIRECT(ADDRESS(ROW()+(0), COLUMN()+(-2), 1)), 2)</f>
        <v>0.480000</v>
      </c>
    </row>
    <row r="14" spans="1:13" ht="40.8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"/>
      <c r="H14" s="14">
        <v>1.100000</v>
      </c>
      <c r="I14" s="14"/>
      <c r="J14" s="14"/>
      <c r="K14" s="15">
        <v>4.870000</v>
      </c>
      <c r="L14" s="15"/>
      <c r="M14" s="15">
        <f ca="1">ROUND(INDIRECT(ADDRESS(ROW()+(0), COLUMN()+(-5), 1))*INDIRECT(ADDRESS(ROW()+(0), COLUMN()+(-2), 1)), 2)</f>
        <v>5.360000</v>
      </c>
    </row>
    <row r="15" spans="1:13" ht="21.6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"/>
      <c r="H15" s="14">
        <v>6.810000</v>
      </c>
      <c r="I15" s="14"/>
      <c r="J15" s="14"/>
      <c r="K15" s="15">
        <v>0.470000</v>
      </c>
      <c r="L15" s="15"/>
      <c r="M15" s="15">
        <f ca="1">ROUND(INDIRECT(ADDRESS(ROW()+(0), COLUMN()+(-5), 1))*INDIRECT(ADDRESS(ROW()+(0), COLUMN()+(-2), 1)), 2)</f>
        <v>3.200000</v>
      </c>
    </row>
    <row r="16" spans="1:13" ht="21.6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"/>
      <c r="H16" s="14">
        <v>10.620000</v>
      </c>
      <c r="I16" s="14"/>
      <c r="J16" s="14"/>
      <c r="K16" s="15">
        <v>0.070000</v>
      </c>
      <c r="L16" s="15"/>
      <c r="M16" s="15">
        <f ca="1">ROUND(INDIRECT(ADDRESS(ROW()+(0), COLUMN()+(-5), 1))*INDIRECT(ADDRESS(ROW()+(0), COLUMN()+(-2), 1)), 2)</f>
        <v>0.740000</v>
      </c>
    </row>
    <row r="17" spans="1:13" ht="21.6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"/>
      <c r="H17" s="14">
        <v>1.090000</v>
      </c>
      <c r="I17" s="14"/>
      <c r="J17" s="14"/>
      <c r="K17" s="15">
        <v>7.820000</v>
      </c>
      <c r="L17" s="15"/>
      <c r="M17" s="15">
        <f ca="1">ROUND(INDIRECT(ADDRESS(ROW()+(0), COLUMN()+(-5), 1))*INDIRECT(ADDRESS(ROW()+(0), COLUMN()+(-2), 1)), 2)</f>
        <v>8.520000</v>
      </c>
    </row>
    <row r="18" spans="1:13" ht="12.00" thickBot="1" customHeight="1">
      <c r="A18" s="1" t="s">
        <v>39</v>
      </c>
      <c r="B18" s="13" t="s">
        <v>40</v>
      </c>
      <c r="C18" s="1" t="s">
        <v>41</v>
      </c>
      <c r="D18" s="1"/>
      <c r="E18" s="1"/>
      <c r="F18" s="1"/>
      <c r="G18" s="1"/>
      <c r="H18" s="14">
        <v>0.460000</v>
      </c>
      <c r="I18" s="14"/>
      <c r="J18" s="14"/>
      <c r="K18" s="15">
        <v>3.420000</v>
      </c>
      <c r="L18" s="15"/>
      <c r="M18" s="15">
        <f ca="1">ROUND(INDIRECT(ADDRESS(ROW()+(0), COLUMN()+(-5), 1))*INDIRECT(ADDRESS(ROW()+(0), COLUMN()+(-2), 1)), 2)</f>
        <v>1.570000</v>
      </c>
    </row>
    <row r="19" spans="1:13" ht="12.00" thickBot="1" customHeight="1">
      <c r="A19" s="1" t="s">
        <v>42</v>
      </c>
      <c r="B19" s="13" t="s">
        <v>43</v>
      </c>
      <c r="C19" s="1" t="s">
        <v>44</v>
      </c>
      <c r="D19" s="1"/>
      <c r="E19" s="1"/>
      <c r="F19" s="1"/>
      <c r="G19" s="1"/>
      <c r="H19" s="14">
        <v>0.050000</v>
      </c>
      <c r="I19" s="14"/>
      <c r="J19" s="14"/>
      <c r="K19" s="15">
        <v>6.310000</v>
      </c>
      <c r="L19" s="15"/>
      <c r="M19" s="15">
        <f ca="1">ROUND(INDIRECT(ADDRESS(ROW()+(0), COLUMN()+(-5), 1))*INDIRECT(ADDRESS(ROW()+(0), COLUMN()+(-2), 1)), 2)</f>
        <v>0.320000</v>
      </c>
    </row>
    <row r="20" spans="1:13" ht="12.00" thickBot="1" customHeight="1">
      <c r="A20" s="1" t="s">
        <v>45</v>
      </c>
      <c r="B20" s="13" t="s">
        <v>46</v>
      </c>
      <c r="C20" s="1" t="s">
        <v>47</v>
      </c>
      <c r="D20" s="1"/>
      <c r="E20" s="1"/>
      <c r="F20" s="1"/>
      <c r="G20" s="1"/>
      <c r="H20" s="16">
        <v>0.192000</v>
      </c>
      <c r="I20" s="16"/>
      <c r="J20" s="16"/>
      <c r="K20" s="17">
        <v>11.820000</v>
      </c>
      <c r="L20" s="17"/>
      <c r="M20" s="17">
        <f ca="1">ROUND(INDIRECT(ADDRESS(ROW()+(0), COLUMN()+(-5), 1))*INDIRECT(ADDRESS(ROW()+(0), COLUMN()+(-2), 1)), 2)</f>
        <v>2.270000</v>
      </c>
    </row>
    <row r="21" spans="1:13" ht="12.00" thickBot="1" customHeight="1">
      <c r="A21" s="18"/>
      <c r="B21" s="18"/>
      <c r="C21" s="18"/>
      <c r="D21" s="18"/>
      <c r="E21" s="18"/>
      <c r="F21" s="18"/>
      <c r="G21" s="18"/>
      <c r="H21" s="12" t="s">
        <v>48</v>
      </c>
      <c r="I21" s="12"/>
      <c r="J21" s="12"/>
      <c r="K21" s="12"/>
      <c r="L21" s="12"/>
      <c r="M21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34.740000</v>
      </c>
    </row>
    <row r="22" spans="1:13" ht="12.00" thickBot="1" customHeight="1">
      <c r="A22" s="18">
        <v>2.000000</v>
      </c>
      <c r="B22" s="18"/>
      <c r="C22" s="21" t="s">
        <v>49</v>
      </c>
      <c r="D22" s="21"/>
      <c r="E22" s="21"/>
      <c r="F22" s="21"/>
      <c r="G22" s="21"/>
      <c r="H22" s="21"/>
      <c r="I22" s="21"/>
      <c r="J22" s="21"/>
      <c r="K22" s="18"/>
      <c r="L22" s="18"/>
      <c r="M22" s="18"/>
    </row>
    <row r="23" spans="1:13" ht="12.00" thickBot="1" customHeight="1">
      <c r="A23" s="1" t="s">
        <v>50</v>
      </c>
      <c r="B23" s="13" t="s">
        <v>51</v>
      </c>
      <c r="C23" s="1" t="s">
        <v>52</v>
      </c>
      <c r="D23" s="1"/>
      <c r="E23" s="1"/>
      <c r="F23" s="1"/>
      <c r="G23" s="1"/>
      <c r="H23" s="14">
        <v>0.837000</v>
      </c>
      <c r="I23" s="14"/>
      <c r="J23" s="14"/>
      <c r="K23" s="15">
        <v>17.240000</v>
      </c>
      <c r="L23" s="15"/>
      <c r="M23" s="15">
        <f ca="1">ROUND(INDIRECT(ADDRESS(ROW()+(0), COLUMN()+(-5), 1))*INDIRECT(ADDRESS(ROW()+(0), COLUMN()+(-2), 1)), 2)</f>
        <v>14.430000</v>
      </c>
    </row>
    <row r="24" spans="1:13" ht="12.00" thickBot="1" customHeight="1">
      <c r="A24" s="1" t="s">
        <v>53</v>
      </c>
      <c r="B24" s="13" t="s">
        <v>54</v>
      </c>
      <c r="C24" s="1" t="s">
        <v>55</v>
      </c>
      <c r="D24" s="1"/>
      <c r="E24" s="1"/>
      <c r="F24" s="1"/>
      <c r="G24" s="1"/>
      <c r="H24" s="14">
        <v>0.963000</v>
      </c>
      <c r="I24" s="14"/>
      <c r="J24" s="14"/>
      <c r="K24" s="15">
        <v>16.130000</v>
      </c>
      <c r="L24" s="15"/>
      <c r="M24" s="15">
        <f ca="1">ROUND(INDIRECT(ADDRESS(ROW()+(0), COLUMN()+(-5), 1))*INDIRECT(ADDRESS(ROW()+(0), COLUMN()+(-2), 1)), 2)</f>
        <v>15.530000</v>
      </c>
    </row>
    <row r="25" spans="1:13" ht="12.00" thickBot="1" customHeight="1">
      <c r="A25" s="1" t="s">
        <v>56</v>
      </c>
      <c r="B25" s="13" t="s">
        <v>57</v>
      </c>
      <c r="C25" s="1" t="s">
        <v>58</v>
      </c>
      <c r="D25" s="1"/>
      <c r="E25" s="1"/>
      <c r="F25" s="1"/>
      <c r="G25" s="1"/>
      <c r="H25" s="14">
        <v>0.312000</v>
      </c>
      <c r="I25" s="14"/>
      <c r="J25" s="14"/>
      <c r="K25" s="15">
        <v>17.240000</v>
      </c>
      <c r="L25" s="15"/>
      <c r="M25" s="15">
        <f ca="1">ROUND(INDIRECT(ADDRESS(ROW()+(0), COLUMN()+(-5), 1))*INDIRECT(ADDRESS(ROW()+(0), COLUMN()+(-2), 1)), 2)</f>
        <v>5.380000</v>
      </c>
    </row>
    <row r="26" spans="1:13" ht="12.00" thickBot="1" customHeight="1">
      <c r="A26" s="1" t="s">
        <v>59</v>
      </c>
      <c r="B26" s="13" t="s">
        <v>60</v>
      </c>
      <c r="C26" s="1" t="s">
        <v>61</v>
      </c>
      <c r="D26" s="1"/>
      <c r="E26" s="1"/>
      <c r="F26" s="1"/>
      <c r="G26" s="1"/>
      <c r="H26" s="14">
        <v>0.312000</v>
      </c>
      <c r="I26" s="14"/>
      <c r="J26" s="14"/>
      <c r="K26" s="15">
        <v>16.130000</v>
      </c>
      <c r="L26" s="15"/>
      <c r="M26" s="15">
        <f ca="1">ROUND(INDIRECT(ADDRESS(ROW()+(0), COLUMN()+(-5), 1))*INDIRECT(ADDRESS(ROW()+(0), COLUMN()+(-2), 1)), 2)</f>
        <v>5.030000</v>
      </c>
    </row>
    <row r="27" spans="1:13" ht="12.00" thickBot="1" customHeight="1">
      <c r="A27" s="1" t="s">
        <v>62</v>
      </c>
      <c r="B27" s="13" t="s">
        <v>63</v>
      </c>
      <c r="C27" s="1" t="s">
        <v>64</v>
      </c>
      <c r="D27" s="1"/>
      <c r="E27" s="1"/>
      <c r="F27" s="1"/>
      <c r="G27" s="1"/>
      <c r="H27" s="14">
        <v>0.434000</v>
      </c>
      <c r="I27" s="14"/>
      <c r="J27" s="14"/>
      <c r="K27" s="15">
        <v>17.240000</v>
      </c>
      <c r="L27" s="15"/>
      <c r="M27" s="15">
        <f ca="1">ROUND(INDIRECT(ADDRESS(ROW()+(0), COLUMN()+(-5), 1))*INDIRECT(ADDRESS(ROW()+(0), COLUMN()+(-2), 1)), 2)</f>
        <v>7.480000</v>
      </c>
    </row>
    <row r="28" spans="1:13" ht="12.00" thickBot="1" customHeight="1">
      <c r="A28" s="1" t="s">
        <v>65</v>
      </c>
      <c r="B28" s="13" t="s">
        <v>66</v>
      </c>
      <c r="C28" s="1" t="s">
        <v>67</v>
      </c>
      <c r="D28" s="1"/>
      <c r="E28" s="1"/>
      <c r="F28" s="1"/>
      <c r="G28" s="1"/>
      <c r="H28" s="16">
        <v>0.434000</v>
      </c>
      <c r="I28" s="16"/>
      <c r="J28" s="16"/>
      <c r="K28" s="17">
        <v>16.130000</v>
      </c>
      <c r="L28" s="17"/>
      <c r="M28" s="17">
        <f ca="1">ROUND(INDIRECT(ADDRESS(ROW()+(0), COLUMN()+(-5), 1))*INDIRECT(ADDRESS(ROW()+(0), COLUMN()+(-2), 1)), 2)</f>
        <v>7.000000</v>
      </c>
    </row>
    <row r="29" spans="1:13" ht="12.00" thickBot="1" customHeight="1">
      <c r="A29" s="18"/>
      <c r="B29" s="18"/>
      <c r="C29" s="18"/>
      <c r="D29" s="18"/>
      <c r="E29" s="18"/>
      <c r="F29" s="18"/>
      <c r="G29" s="18"/>
      <c r="H29" s="12" t="s">
        <v>68</v>
      </c>
      <c r="I29" s="12"/>
      <c r="J29" s="12"/>
      <c r="K29" s="12"/>
      <c r="L29" s="12"/>
      <c r="M29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54.850000</v>
      </c>
    </row>
    <row r="30" spans="1:13" ht="12.00" thickBot="1" customHeight="1">
      <c r="A30" s="18">
        <v>3.000000</v>
      </c>
      <c r="B30" s="18"/>
      <c r="C30" s="21" t="s">
        <v>69</v>
      </c>
      <c r="D30" s="21"/>
      <c r="E30" s="21"/>
      <c r="F30" s="21"/>
      <c r="G30" s="21"/>
      <c r="H30" s="21"/>
      <c r="I30" s="21"/>
      <c r="J30" s="21"/>
      <c r="K30" s="18"/>
      <c r="L30" s="18"/>
      <c r="M30" s="18"/>
    </row>
    <row r="31" spans="1:13" ht="12.00" thickBot="1" customHeight="1">
      <c r="A31" s="22"/>
      <c r="B31" s="23" t="s">
        <v>70</v>
      </c>
      <c r="C31" s="22" t="s">
        <v>71</v>
      </c>
      <c r="D31" s="22"/>
      <c r="E31" s="22"/>
      <c r="F31" s="22"/>
      <c r="G31" s="22"/>
      <c r="H31" s="16">
        <v>2.000000</v>
      </c>
      <c r="I31" s="16"/>
      <c r="J31" s="16"/>
      <c r="K31" s="17">
        <f ca="1">ROUND(SUM(INDIRECT(ADDRESS(ROW()+(-2), COLUMN()+(2), 1)),INDIRECT(ADDRESS(ROW()+(-10), COLUMN()+(2), 1))), 2)</f>
        <v>89.590000</v>
      </c>
      <c r="L31" s="17"/>
      <c r="M31" s="17">
        <f ca="1">ROUND(INDIRECT(ADDRESS(ROW()+(0), COLUMN()+(-5), 1))*INDIRECT(ADDRESS(ROW()+(0), COLUMN()+(-2), 1))/100, 2)</f>
        <v>1.790000</v>
      </c>
    </row>
    <row r="32" spans="1:13" ht="12.00" thickBot="1" customHeight="1">
      <c r="A32" s="6" t="s">
        <v>72</v>
      </c>
      <c r="B32" s="7"/>
      <c r="C32" s="8"/>
      <c r="D32" s="8"/>
      <c r="E32" s="8"/>
      <c r="F32" s="8"/>
      <c r="G32" s="8"/>
      <c r="H32" s="24" t="s">
        <v>73</v>
      </c>
      <c r="I32" s="24"/>
      <c r="J32" s="24"/>
      <c r="K32" s="25"/>
      <c r="L32" s="25"/>
      <c r="M32" s="26">
        <f ca="1">ROUND(SUM(INDIRECT(ADDRESS(ROW()+(-1), COLUMN()+(0), 1)),INDIRECT(ADDRESS(ROW()+(-3), COLUMN()+(0), 1)),INDIRECT(ADDRESS(ROW()+(-11), COLUMN()+(0), 1))), 2)</f>
        <v>91.380000</v>
      </c>
    </row>
    <row r="35" spans="1:13" ht="12.00" thickBot="1" customHeight="1">
      <c r="A35" s="27" t="s">
        <v>74</v>
      </c>
      <c r="B35" s="27"/>
      <c r="C35" s="27"/>
      <c r="D35" s="27"/>
      <c r="E35" s="27"/>
      <c r="F35" s="27"/>
      <c r="G35" s="27" t="s">
        <v>75</v>
      </c>
      <c r="H35" s="27"/>
      <c r="I35" s="27"/>
      <c r="J35" s="27" t="s">
        <v>76</v>
      </c>
      <c r="K35" s="27"/>
      <c r="L35" s="27"/>
      <c r="M35" s="27" t="s">
        <v>77</v>
      </c>
    </row>
    <row r="36" spans="1:13" ht="12.00" thickBot="1" customHeight="1">
      <c r="A36" s="28" t="s">
        <v>78</v>
      </c>
      <c r="B36" s="28"/>
      <c r="C36" s="28"/>
      <c r="D36" s="28"/>
      <c r="E36" s="28"/>
      <c r="F36" s="28"/>
      <c r="G36" s="29">
        <v>122012.000000</v>
      </c>
      <c r="H36" s="29"/>
      <c r="I36" s="29"/>
      <c r="J36" s="29">
        <v>122013.000000</v>
      </c>
      <c r="K36" s="29"/>
      <c r="L36" s="29"/>
      <c r="M36" s="29" t="s">
        <v>79</v>
      </c>
    </row>
    <row r="37" spans="1:13" ht="12.00" thickBot="1" customHeight="1">
      <c r="A37" s="30" t="s">
        <v>80</v>
      </c>
      <c r="B37" s="30"/>
      <c r="C37" s="30"/>
      <c r="D37" s="30"/>
      <c r="E37" s="30"/>
      <c r="F37" s="30"/>
      <c r="G37" s="31"/>
      <c r="H37" s="31"/>
      <c r="I37" s="31"/>
      <c r="J37" s="31"/>
      <c r="K37" s="31"/>
      <c r="L37" s="31"/>
      <c r="M37" s="31"/>
    </row>
    <row r="38" spans="1:13" ht="12.00" thickBot="1" customHeight="1">
      <c r="A38" s="28" t="s">
        <v>81</v>
      </c>
      <c r="B38" s="28"/>
      <c r="C38" s="28"/>
      <c r="D38" s="28"/>
      <c r="E38" s="28"/>
      <c r="F38" s="28"/>
      <c r="G38" s="29">
        <v>162011.000000</v>
      </c>
      <c r="H38" s="29"/>
      <c r="I38" s="29"/>
      <c r="J38" s="29">
        <v>162012.000000</v>
      </c>
      <c r="K38" s="29"/>
      <c r="L38" s="29"/>
      <c r="M38" s="29" t="s">
        <v>82</v>
      </c>
    </row>
    <row r="39" spans="1:13" ht="12.00" thickBot="1" customHeight="1">
      <c r="A39" s="30" t="s">
        <v>83</v>
      </c>
      <c r="B39" s="30"/>
      <c r="C39" s="30"/>
      <c r="D39" s="30"/>
      <c r="E39" s="30"/>
      <c r="F39" s="30"/>
      <c r="G39" s="31"/>
      <c r="H39" s="31"/>
      <c r="I39" s="31"/>
      <c r="J39" s="31"/>
      <c r="K39" s="31"/>
      <c r="L39" s="31"/>
      <c r="M39" s="31"/>
    </row>
    <row r="40" spans="1:13" ht="12.00" thickBot="1" customHeight="1">
      <c r="A40" s="28" t="s">
        <v>84</v>
      </c>
      <c r="B40" s="28"/>
      <c r="C40" s="28"/>
      <c r="D40" s="28"/>
      <c r="E40" s="28"/>
      <c r="F40" s="28"/>
      <c r="G40" s="29">
        <v>142010.000000</v>
      </c>
      <c r="H40" s="29"/>
      <c r="I40" s="29"/>
      <c r="J40" s="29">
        <v>1102010.000000</v>
      </c>
      <c r="K40" s="29"/>
      <c r="L40" s="29"/>
      <c r="M40" s="29" t="s">
        <v>85</v>
      </c>
    </row>
    <row r="41" spans="1:13" ht="21.60" thickBot="1" customHeight="1">
      <c r="A41" s="30" t="s">
        <v>86</v>
      </c>
      <c r="B41" s="30"/>
      <c r="C41" s="30"/>
      <c r="D41" s="30"/>
      <c r="E41" s="30"/>
      <c r="F41" s="30"/>
      <c r="G41" s="31"/>
      <c r="H41" s="31"/>
      <c r="I41" s="31"/>
      <c r="J41" s="31"/>
      <c r="K41" s="31"/>
      <c r="L41" s="31"/>
      <c r="M41" s="31"/>
    </row>
    <row r="42" spans="1:13" ht="12.00" thickBot="1" customHeight="1">
      <c r="A42" s="28" t="s">
        <v>87</v>
      </c>
      <c r="B42" s="28"/>
      <c r="C42" s="28"/>
      <c r="D42" s="28"/>
      <c r="E42" s="28"/>
      <c r="F42" s="28"/>
      <c r="G42" s="29">
        <v>152005.000000</v>
      </c>
      <c r="H42" s="29"/>
      <c r="I42" s="29"/>
      <c r="J42" s="29">
        <v>152008.000000</v>
      </c>
      <c r="K42" s="29"/>
      <c r="L42" s="29"/>
      <c r="M42" s="29" t="s">
        <v>88</v>
      </c>
    </row>
    <row r="43" spans="1:13" ht="21.60" thickBot="1" customHeight="1">
      <c r="A43" s="30" t="s">
        <v>89</v>
      </c>
      <c r="B43" s="30"/>
      <c r="C43" s="30"/>
      <c r="D43" s="30"/>
      <c r="E43" s="30"/>
      <c r="F43" s="30"/>
      <c r="G43" s="31"/>
      <c r="H43" s="31"/>
      <c r="I43" s="31"/>
      <c r="J43" s="31"/>
      <c r="K43" s="31"/>
      <c r="L43" s="31"/>
      <c r="M43" s="31"/>
    </row>
    <row r="46" spans="1:1" ht="30.60" thickBot="1" customHeight="1">
      <c r="A46" s="1" t="s">
        <v>90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" ht="30.60" thickBot="1" customHeight="1">
      <c r="A47" s="1" t="s">
        <v>91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" ht="30.60" thickBot="1" customHeight="1">
      <c r="A48" s="1" t="s">
        <v>92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</sheetData>
  <mergeCells count="104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J12"/>
    <mergeCell ref="K12:L12"/>
    <mergeCell ref="C13:G13"/>
    <mergeCell ref="H13:J13"/>
    <mergeCell ref="K13:L13"/>
    <mergeCell ref="C14:G14"/>
    <mergeCell ref="H14:J14"/>
    <mergeCell ref="K14:L14"/>
    <mergeCell ref="C15:G15"/>
    <mergeCell ref="H15:J15"/>
    <mergeCell ref="K15:L15"/>
    <mergeCell ref="C16:G16"/>
    <mergeCell ref="H16:J16"/>
    <mergeCell ref="K16:L16"/>
    <mergeCell ref="C17:G17"/>
    <mergeCell ref="H17:J17"/>
    <mergeCell ref="K17:L17"/>
    <mergeCell ref="C18:G18"/>
    <mergeCell ref="H18:J18"/>
    <mergeCell ref="K18:L18"/>
    <mergeCell ref="C19:G19"/>
    <mergeCell ref="H19:J19"/>
    <mergeCell ref="K19:L19"/>
    <mergeCell ref="C20:G20"/>
    <mergeCell ref="H20:J20"/>
    <mergeCell ref="K20:L20"/>
    <mergeCell ref="C21:G21"/>
    <mergeCell ref="H21:L21"/>
    <mergeCell ref="C22:J22"/>
    <mergeCell ref="K22:L22"/>
    <mergeCell ref="C23:G23"/>
    <mergeCell ref="H23:J23"/>
    <mergeCell ref="K23:L23"/>
    <mergeCell ref="C24:G24"/>
    <mergeCell ref="H24:J24"/>
    <mergeCell ref="K24:L24"/>
    <mergeCell ref="C25:G25"/>
    <mergeCell ref="H25:J25"/>
    <mergeCell ref="K25:L25"/>
    <mergeCell ref="C26:G26"/>
    <mergeCell ref="H26:J26"/>
    <mergeCell ref="K26:L26"/>
    <mergeCell ref="C27:G27"/>
    <mergeCell ref="H27:J27"/>
    <mergeCell ref="K27:L27"/>
    <mergeCell ref="C28:G28"/>
    <mergeCell ref="H28:J28"/>
    <mergeCell ref="K28:L28"/>
    <mergeCell ref="C29:G29"/>
    <mergeCell ref="H29:L29"/>
    <mergeCell ref="C30:J30"/>
    <mergeCell ref="K30:L30"/>
    <mergeCell ref="C31:G31"/>
    <mergeCell ref="H31:J31"/>
    <mergeCell ref="K31:L31"/>
    <mergeCell ref="A32:G32"/>
    <mergeCell ref="H32:L32"/>
    <mergeCell ref="A35:F35"/>
    <mergeCell ref="G35:I35"/>
    <mergeCell ref="J35:L35"/>
    <mergeCell ref="A36:F36"/>
    <mergeCell ref="G36:I37"/>
    <mergeCell ref="J36:L37"/>
    <mergeCell ref="M36:M37"/>
    <mergeCell ref="A37:F37"/>
    <mergeCell ref="A38:F38"/>
    <mergeCell ref="G38:I39"/>
    <mergeCell ref="J38:L39"/>
    <mergeCell ref="M38:M39"/>
    <mergeCell ref="A39:F39"/>
    <mergeCell ref="A40:F40"/>
    <mergeCell ref="G40:I41"/>
    <mergeCell ref="J40:L41"/>
    <mergeCell ref="M40:M41"/>
    <mergeCell ref="A41:F41"/>
    <mergeCell ref="A42:F42"/>
    <mergeCell ref="G42:I43"/>
    <mergeCell ref="J42:L43"/>
    <mergeCell ref="M42:M43"/>
    <mergeCell ref="A43:F43"/>
    <mergeCell ref="A46:M46"/>
    <mergeCell ref="A47:M47"/>
    <mergeCell ref="A48:M48"/>
  </mergeCells>
  <pageMargins left="0.620079" right="0.472441" top="0.472441" bottom="0.472441" header="0.0" footer="0.0"/>
  <pageSetup paperSize="9" orientation="portrait"/>
  <rowBreaks count="0" manualBreakCount="0">
    </rowBreaks>
</worksheet>
</file>